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ejandra\2023\InformeTrimestralFinanciero23\3erInformeTrimestralFinanciero23\"/>
    </mc:Choice>
  </mc:AlternateContent>
  <bookViews>
    <workbookView xWindow="-105" yWindow="-105" windowWidth="23250" windowHeight="1257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62" l="1"/>
  <c r="D37" i="62"/>
  <c r="C37" i="62"/>
  <c r="D20" i="62"/>
  <c r="D15" i="62"/>
  <c r="C15" i="62"/>
  <c r="F14" i="59" l="1"/>
  <c r="G14" i="59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E1" i="62" l="1"/>
  <c r="E2" i="62"/>
  <c r="D133" i="62" l="1"/>
  <c r="C133" i="62"/>
  <c r="D43" i="62" l="1"/>
  <c r="C43" i="62"/>
  <c r="E1" i="61" l="1"/>
  <c r="H1" i="59"/>
  <c r="E2" i="61"/>
  <c r="C30" i="64" l="1"/>
  <c r="C7" i="64"/>
  <c r="C15" i="63"/>
  <c r="C7" i="63"/>
  <c r="C20" i="63" s="1"/>
  <c r="H2" i="65"/>
  <c r="H1" i="65"/>
  <c r="E2" i="60"/>
  <c r="E1" i="60"/>
  <c r="H2" i="59"/>
  <c r="C37" i="64" l="1"/>
</calcChain>
</file>

<file path=xl/sharedStrings.xml><?xml version="1.0" encoding="utf-8"?>
<sst xmlns="http://schemas.openxmlformats.org/spreadsheetml/2006/main" count="935" uniqueCount="648">
  <si>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</si>
  <si>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</si>
  <si>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</si>
  <si>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</si>
  <si>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</si>
  <si>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</si>
  <si>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</si>
  <si>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</si>
  <si>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</si>
  <si>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</si>
  <si>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</si>
  <si>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</si>
  <si>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</si>
  <si>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</si>
  <si>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</si>
  <si>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</si>
  <si>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</si>
  <si>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</si>
  <si>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</si>
  <si>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</si>
  <si>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</si>
  <si>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</si>
  <si>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</si>
  <si>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</si>
  <si>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</si>
  <si>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</si>
  <si>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</si>
  <si>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</si>
  <si>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</si>
  <si>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</si>
  <si>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</si>
  <si>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</si>
  <si>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</si>
  <si>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</si>
  <si>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</si>
  <si>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</si>
  <si>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</si>
  <si>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</si>
  <si>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</si>
  <si>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</si>
  <si>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</si>
  <si>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</si>
  <si>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</si>
  <si>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</si>
  <si>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</si>
  <si>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</si>
  <si>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</si>
  <si>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</si>
  <si>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</si>
  <si>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</si>
  <si>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</si>
  <si>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</si>
  <si>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</si>
  <si>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</si>
  <si>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</si>
  <si>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</si>
  <si>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</si>
  <si>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</si>
  <si>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</si>
  <si>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</si>
  <si>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</si>
  <si>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</si>
  <si>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</si>
  <si>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</si>
  <si>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</si>
  <si>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</si>
  <si>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</si>
  <si>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</si>
  <si>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</si>
  <si>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</si>
  <si>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</si>
  <si>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</si>
  <si>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</si>
  <si>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</si>
  <si>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</si>
  <si>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</si>
  <si>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</si>
  <si>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</si>
  <si>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</si>
  <si>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</si>
  <si>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</si>
  <si>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</si>
  <si>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</si>
  <si>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</si>
  <si>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</si>
  <si>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</si>
  <si>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</si>
  <si>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</si>
  <si>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</si>
  <si>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</si>
  <si>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</si>
  <si>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</si>
  <si>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</si>
  <si>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</si>
  <si>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</si>
  <si>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</si>
  <si>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</si>
  <si>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</si>
  <si>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</si>
  <si>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</si>
  <si>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</si>
  <si>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</si>
  <si>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</si>
  <si>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</si>
  <si>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</si>
  <si>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</si>
  <si>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</si>
  <si>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</si>
  <si>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</si>
  <si>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</si>
  <si>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</si>
  <si>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</si>
  <si>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</si>
  <si>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</si>
  <si>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</si>
  <si>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</si>
  <si>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</si>
  <si>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</si>
  <si>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</si>
  <si>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</si>
  <si>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</si>
  <si>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</si>
  <si>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</si>
  <si>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</si>
  <si>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</si>
  <si>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</si>
  <si>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</si>
  <si>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</si>
  <si>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</si>
  <si>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</si>
  <si>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</si>
  <si>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</si>
  <si>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</si>
  <si>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</si>
  <si>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</si>
  <si>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</si>
  <si>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</si>
  <si>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</si>
  <si>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</si>
  <si>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</si>
  <si>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</si>
  <si>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</si>
  <si>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</si>
  <si>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</si>
  <si>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</si>
  <si>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</si>
  <si>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</si>
  <si>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</si>
  <si>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</si>
  <si>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</si>
  <si>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</si>
  <si>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</si>
  <si>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</si>
  <si>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</si>
  <si>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</si>
  <si>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</si>
  <si>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</si>
  <si>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</si>
  <si>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</si>
  <si>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</si>
  <si>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</si>
  <si>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</si>
  <si>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</si>
  <si>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</si>
  <si>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</si>
  <si>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</si>
  <si>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</si>
  <si>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</si>
  <si>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</si>
  <si>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</si>
  <si>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</si>
  <si>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</si>
  <si>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</si>
  <si>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</si>
  <si>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</si>
  <si>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</si>
  <si>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</si>
  <si>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</si>
  <si>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</si>
  <si>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</si>
  <si>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</si>
  <si>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</si>
  <si>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</si>
  <si>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</si>
  <si>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</si>
  <si>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</si>
  <si>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</si>
  <si>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</si>
  <si>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</si>
  <si>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</si>
  <si>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</si>
  <si>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</si>
  <si>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</si>
  <si>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</si>
  <si>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</si>
  <si>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</si>
  <si>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</si>
  <si>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</si>
  <si>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</si>
  <si>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</si>
  <si>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</si>
  <si>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</si>
  <si>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</si>
  <si>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</si>
  <si>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</si>
  <si>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</si>
  <si>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</si>
  <si>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</si>
  <si>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</si>
  <si>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</si>
  <si>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</si>
  <si>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</si>
  <si>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</si>
  <si>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</si>
  <si>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</si>
  <si>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</si>
  <si>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</si>
  <si>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</si>
  <si>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</si>
  <si>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</si>
  <si>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</si>
  <si>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</si>
  <si>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</si>
  <si>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</si>
  <si>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</si>
  <si>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</si>
  <si>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</si>
  <si>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</si>
  <si>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</si>
  <si>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</si>
  <si>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</si>
  <si>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</si>
  <si>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</si>
  <si>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</si>
  <si>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</si>
  <si>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</si>
  <si>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</si>
  <si>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</si>
  <si>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</si>
  <si>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</si>
  <si>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</si>
  <si>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</si>
  <si>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</si>
  <si>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</si>
  <si>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</si>
  <si>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</si>
  <si>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</si>
  <si>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</si>
  <si>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</si>
  <si>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</si>
  <si>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</si>
  <si>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</si>
  <si>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</si>
  <si>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</si>
  <si>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</si>
  <si>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</si>
  <si>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</si>
  <si>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</si>
  <si>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</si>
  <si>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</si>
  <si>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</si>
  <si>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</si>
  <si>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</si>
  <si>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</si>
  <si>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</si>
  <si>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</si>
  <si>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</si>
  <si>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</si>
  <si>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</si>
  <si>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</si>
  <si>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</si>
  <si>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</si>
  <si>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</si>
  <si>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</si>
  <si>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</si>
  <si>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</si>
  <si>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</si>
  <si>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</si>
  <si>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</si>
  <si>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</si>
  <si>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</si>
  <si>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</si>
  <si>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</si>
  <si>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</si>
  <si>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</si>
  <si>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</si>
  <si>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</si>
  <si>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</si>
  <si>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</si>
  <si>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</si>
  <si>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</si>
  <si>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</si>
  <si>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</si>
  <si>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</si>
  <si>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</si>
  <si>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</si>
  <si>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</si>
  <si>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</si>
  <si>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</si>
  <si>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</si>
  <si>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</si>
  <si>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</si>
  <si>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</si>
  <si>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</si>
  <si>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</si>
  <si>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</si>
  <si>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</si>
  <si>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</si>
  <si>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</si>
  <si>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</si>
  <si>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</si>
  <si>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</si>
  <si>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</si>
  <si>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</si>
  <si>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</si>
  <si>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</si>
  <si>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</si>
  <si>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</si>
  <si>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</si>
  <si>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</si>
  <si>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</si>
  <si>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</si>
  <si>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</si>
  <si>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</si>
  <si>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</si>
  <si>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</si>
  <si>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</si>
  <si>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</si>
  <si>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</si>
  <si>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</si>
  <si>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</si>
  <si>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</si>
  <si>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</si>
  <si>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</si>
  <si>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</si>
  <si>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</si>
  <si>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</si>
  <si>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</si>
  <si>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</si>
  <si>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</si>
  <si>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</si>
  <si>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</si>
  <si>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</si>
  <si>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</si>
  <si>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</si>
  <si>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</si>
  <si>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</si>
  <si>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</si>
  <si>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</si>
  <si>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</si>
  <si>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</si>
  <si>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</si>
  <si>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</si>
  <si>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</si>
  <si>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</si>
  <si>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</si>
  <si>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</si>
  <si>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</si>
  <si>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</si>
  <si>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</si>
  <si>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</si>
  <si>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</si>
  <si>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</si>
  <si>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</si>
  <si>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</si>
  <si>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</si>
  <si>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</si>
  <si>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</si>
  <si>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</si>
  <si>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</si>
  <si>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</si>
  <si>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</si>
  <si>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</si>
  <si>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</si>
  <si>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</si>
  <si>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</si>
  <si>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</si>
  <si>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</si>
  <si>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</si>
  <si>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</si>
  <si>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</si>
  <si>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</si>
  <si>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</si>
  <si>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</si>
  <si>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</si>
  <si>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</si>
  <si>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</si>
  <si>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</si>
  <si>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</si>
  <si>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</si>
  <si>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</si>
  <si>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</si>
  <si>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</si>
  <si>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</si>
  <si>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</si>
  <si>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</si>
  <si>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</si>
  <si>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</si>
  <si>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</si>
  <si>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</si>
  <si>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</si>
  <si>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</si>
  <si>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</si>
  <si>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</si>
  <si>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</si>
  <si>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</si>
  <si>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</si>
  <si>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</si>
  <si>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</si>
  <si>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</si>
  <si>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</si>
  <si>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</si>
  <si>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</si>
  <si>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</si>
  <si>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</si>
  <si>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</si>
  <si>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</si>
  <si>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</si>
  <si>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</si>
  <si>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</si>
  <si>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</si>
  <si>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</si>
  <si>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</si>
  <si>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</si>
  <si>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</si>
  <si>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</si>
  <si>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</si>
  <si>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</si>
  <si>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</si>
  <si>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</si>
  <si>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</si>
  <si>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</si>
  <si>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</si>
  <si>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</si>
  <si>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</si>
  <si>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</si>
  <si>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</si>
  <si>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</si>
  <si>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</si>
  <si>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</si>
  <si>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</si>
  <si>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</si>
  <si>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</si>
  <si>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</si>
  <si>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</si>
  <si>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</si>
  <si>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</si>
  <si>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</si>
  <si>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</si>
  <si>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</si>
  <si>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</si>
  <si>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</si>
  <si>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</si>
  <si>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</si>
  <si>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</si>
  <si>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</si>
  <si>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</si>
  <si>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</si>
  <si>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</si>
  <si>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</si>
  <si>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</si>
  <si>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</si>
  <si>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</si>
  <si>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</si>
  <si>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</si>
  <si>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</si>
  <si>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</si>
  <si>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</si>
  <si>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</si>
  <si>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</si>
  <si>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</si>
  <si>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</si>
  <si>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</si>
  <si>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</si>
  <si>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</si>
  <si>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</si>
  <si>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</si>
  <si>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</si>
  <si>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</si>
  <si>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</si>
  <si>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</si>
  <si>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</si>
  <si>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</si>
  <si>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</si>
  <si>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</si>
  <si>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</si>
  <si>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</si>
  <si>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</si>
  <si>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</si>
  <si>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</si>
  <si>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</si>
  <si>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</si>
  <si>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</si>
  <si>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</si>
  <si>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</si>
  <si>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</si>
  <si>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</si>
  <si>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</si>
  <si>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</si>
  <si>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</si>
  <si>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</si>
  <si>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</si>
  <si>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</si>
  <si>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</si>
  <si>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</si>
  <si>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</si>
  <si>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</si>
  <si>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</si>
  <si>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</si>
  <si>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</si>
  <si>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</si>
  <si>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</si>
  <si>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</si>
  <si>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</si>
  <si>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</si>
  <si>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</si>
  <si>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</si>
  <si>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</si>
  <si>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</si>
  <si>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</si>
  <si>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</si>
  <si>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</si>
  <si>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</si>
  <si>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</si>
  <si>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</si>
  <si>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</si>
  <si>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</si>
  <si>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</si>
  <si>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</si>
  <si>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</si>
  <si>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</si>
  <si>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</si>
  <si>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</si>
  <si>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</si>
  <si>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</si>
  <si>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</si>
  <si>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</si>
  <si>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</si>
  <si>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</si>
  <si>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</si>
  <si>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</si>
  <si>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</si>
  <si>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</si>
  <si>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</si>
  <si>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</si>
  <si>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</si>
  <si>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</si>
  <si>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</si>
  <si>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</si>
  <si>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</si>
  <si>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</si>
  <si>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</si>
  <si>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</si>
  <si>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</si>
  <si>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</si>
  <si>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</si>
  <si>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</si>
  <si>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</si>
  <si>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</si>
  <si>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</si>
  <si>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</si>
  <si>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</si>
  <si>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</si>
  <si>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</si>
  <si>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</si>
  <si>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</si>
  <si>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</si>
  <si>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</si>
  <si>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</si>
  <si>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</si>
  <si>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</si>
  <si>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</si>
  <si>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</si>
  <si>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</si>
  <si>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</si>
  <si>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</si>
  <si>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</si>
  <si>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</si>
  <si>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</si>
  <si>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</si>
  <si>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</si>
  <si>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</si>
  <si>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</si>
  <si>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</si>
  <si>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</si>
  <si>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</si>
  <si>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</si>
  <si>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</si>
  <si>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</si>
  <si>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</si>
  <si>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</si>
  <si>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</si>
  <si>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</si>
  <si>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</si>
  <si>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</si>
  <si>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</si>
  <si>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</si>
  <si>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</si>
  <si>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</si>
  <si>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</si>
  <si>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</si>
  <si>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</si>
  <si>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</si>
  <si>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</si>
  <si>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</si>
  <si>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</si>
  <si>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</si>
  <si>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</si>
  <si>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</si>
  <si>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</si>
  <si>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</si>
  <si>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</si>
  <si>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</si>
  <si>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</si>
  <si>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</si>
  <si>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</si>
  <si>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</si>
  <si>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</si>
  <si>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</si>
  <si>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</si>
  <si>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</si>
  <si>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</si>
  <si>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</si>
  <si>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</si>
  <si>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</si>
  <si>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</si>
  <si>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</si>
  <si>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</si>
  <si>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</si>
  <si>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</si>
  <si>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</si>
  <si>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</si>
  <si>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</si>
  <si>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</si>
  <si>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</si>
  <si>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</si>
  <si>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</si>
  <si>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</si>
  <si>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</si>
  <si>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</si>
  <si>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</si>
  <si>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</si>
  <si>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</si>
  <si>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</si>
  <si>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</si>
  <si>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</si>
  <si>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Junta Municipal de Agua Potable y Alcantarillado de San Felipe,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</si>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</sst>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9" applyFont="1" applyFill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18" sqref="F1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5"/>
      <c r="B1" s="163" t="s">
        <v>646</v>
      </c>
      <c r="C1" s="163"/>
      <c r="D1" s="146">
        <v>2023</v>
      </c>
    </row>
    <row r="2" spans="1:4" x14ac:dyDescent="0.2">
      <c r="A2" s="147"/>
      <c r="B2" s="164" t="s">
        <v>1</v>
      </c>
      <c r="C2" s="164"/>
      <c r="D2" s="148" t="s">
        <v>3</v>
      </c>
    </row>
    <row r="3" spans="1:4" x14ac:dyDescent="0.2">
      <c r="A3" s="147"/>
      <c r="B3" s="165" t="s">
        <v>647</v>
      </c>
      <c r="C3" s="165"/>
      <c r="D3" s="149">
        <v>3</v>
      </c>
    </row>
    <row r="4" spans="1:4" x14ac:dyDescent="0.2">
      <c r="A4" s="150" t="s">
        <v>5</v>
      </c>
      <c r="B4" s="142"/>
      <c r="C4" s="142"/>
      <c r="D4" s="151"/>
    </row>
    <row r="5" spans="1:4" ht="15" customHeight="1" x14ac:dyDescent="0.2">
      <c r="A5" s="143" t="s">
        <v>6</v>
      </c>
      <c r="B5" s="144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2" t="s">
        <v>64</v>
      </c>
      <c r="B43" s="162"/>
      <c r="C43" s="137"/>
      <c r="D43" s="137"/>
    </row>
  </sheetData>
  <sheetProtection formatCells="0" formatColumns="0" formatRows="0" autoFilter="0" pivotTables="0"/>
  <mergeCells count="4">
    <mergeCell ref="A43:B43"/>
    <mergeCell ref="B1:C1"/>
    <mergeCell ref="B2:C2"/>
    <mergeCell ref="B3:C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opLeftCell="B1" workbookViewId="0">
      <selection activeCell="B33" sqref="B3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8" t="s">
        <v>646</v>
      </c>
      <c r="B1" s="179"/>
      <c r="C1" s="180"/>
    </row>
    <row r="2" spans="1:3" s="54" customFormat="1" ht="18" customHeight="1" x14ac:dyDescent="0.25">
      <c r="A2" s="172" t="s">
        <v>521</v>
      </c>
      <c r="B2" s="173"/>
      <c r="C2" s="174"/>
    </row>
    <row r="3" spans="1:3" s="54" customFormat="1" ht="18" customHeight="1" x14ac:dyDescent="0.25">
      <c r="A3" s="172" t="s">
        <v>647</v>
      </c>
      <c r="B3" s="181"/>
      <c r="C3" s="174"/>
    </row>
    <row r="4" spans="1:3" s="56" customFormat="1" x14ac:dyDescent="0.2">
      <c r="A4" s="175" t="s">
        <v>522</v>
      </c>
      <c r="B4" s="176"/>
      <c r="C4" s="177"/>
    </row>
    <row r="5" spans="1:3" x14ac:dyDescent="0.2">
      <c r="A5" s="71" t="s">
        <v>523</v>
      </c>
      <c r="B5" s="71"/>
      <c r="C5" s="72">
        <v>38619637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38619637</v>
      </c>
    </row>
    <row r="22" spans="1:3" x14ac:dyDescent="0.2">
      <c r="B22" s="38" t="s">
        <v>64</v>
      </c>
    </row>
  </sheetData>
  <mergeCells count="4">
    <mergeCell ref="A2:C2"/>
    <mergeCell ref="A4:C4"/>
    <mergeCell ref="A1:C1"/>
    <mergeCell ref="A3:C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abSelected="1" workbookViewId="0">
      <selection activeCell="F30" sqref="F3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5" t="s">
        <v>646</v>
      </c>
      <c r="B1" s="186"/>
      <c r="C1" s="187"/>
    </row>
    <row r="2" spans="1:3" s="57" customFormat="1" ht="18.95" customHeight="1" x14ac:dyDescent="0.25">
      <c r="A2" s="182" t="s">
        <v>538</v>
      </c>
      <c r="B2" s="183"/>
      <c r="C2" s="184"/>
    </row>
    <row r="3" spans="1:3" s="57" customFormat="1" ht="18.95" customHeight="1" x14ac:dyDescent="0.25">
      <c r="A3" s="182" t="s">
        <v>647</v>
      </c>
      <c r="B3" s="188"/>
      <c r="C3" s="184"/>
    </row>
    <row r="4" spans="1:3" x14ac:dyDescent="0.2">
      <c r="A4" s="175" t="s">
        <v>522</v>
      </c>
      <c r="B4" s="176"/>
      <c r="C4" s="177"/>
    </row>
    <row r="5" spans="1:3" x14ac:dyDescent="0.2">
      <c r="A5" s="100" t="s">
        <v>539</v>
      </c>
      <c r="B5" s="71"/>
      <c r="C5" s="160">
        <v>37868822.299999997</v>
      </c>
    </row>
    <row r="6" spans="1:3" x14ac:dyDescent="0.2">
      <c r="A6" s="94"/>
      <c r="B6" s="74"/>
      <c r="C6" s="95"/>
    </row>
    <row r="7" spans="1:3" x14ac:dyDescent="0.2">
      <c r="A7" s="84" t="s">
        <v>540</v>
      </c>
      <c r="B7" s="96"/>
      <c r="C7" s="76">
        <f>SUM(C8:C28)</f>
        <v>14545243</v>
      </c>
    </row>
    <row r="8" spans="1:3" x14ac:dyDescent="0.2">
      <c r="A8" s="101">
        <v>2.1</v>
      </c>
      <c r="B8" s="102" t="s">
        <v>344</v>
      </c>
      <c r="C8" s="103">
        <v>0</v>
      </c>
    </row>
    <row r="9" spans="1:3" x14ac:dyDescent="0.2">
      <c r="A9" s="101">
        <v>2.2000000000000002</v>
      </c>
      <c r="B9" s="102" t="s">
        <v>341</v>
      </c>
      <c r="C9" s="103"/>
    </row>
    <row r="10" spans="1:3" x14ac:dyDescent="0.2">
      <c r="A10" s="110">
        <v>2.2999999999999998</v>
      </c>
      <c r="B10" s="93" t="s">
        <v>130</v>
      </c>
      <c r="C10" s="103">
        <v>101996</v>
      </c>
    </row>
    <row r="11" spans="1:3" x14ac:dyDescent="0.2">
      <c r="A11" s="110">
        <v>2.4</v>
      </c>
      <c r="B11" s="93" t="s">
        <v>131</v>
      </c>
      <c r="C11" s="103">
        <v>39170</v>
      </c>
    </row>
    <row r="12" spans="1:3" x14ac:dyDescent="0.2">
      <c r="A12" s="110">
        <v>2.5</v>
      </c>
      <c r="B12" s="93" t="s">
        <v>132</v>
      </c>
      <c r="C12" s="103">
        <v>24000</v>
      </c>
    </row>
    <row r="13" spans="1:3" x14ac:dyDescent="0.2">
      <c r="A13" s="110">
        <v>2.6</v>
      </c>
      <c r="B13" s="93" t="s">
        <v>133</v>
      </c>
      <c r="C13" s="103">
        <v>1310641</v>
      </c>
    </row>
    <row r="14" spans="1:3" x14ac:dyDescent="0.2">
      <c r="A14" s="110">
        <v>2.7</v>
      </c>
      <c r="B14" s="93" t="s">
        <v>134</v>
      </c>
      <c r="C14" s="103">
        <v>0</v>
      </c>
    </row>
    <row r="15" spans="1:3" x14ac:dyDescent="0.2">
      <c r="A15" s="110">
        <v>2.8</v>
      </c>
      <c r="B15" s="93" t="s">
        <v>135</v>
      </c>
      <c r="C15" s="103">
        <v>217910</v>
      </c>
    </row>
    <row r="16" spans="1:3" x14ac:dyDescent="0.2">
      <c r="A16" s="110">
        <v>2.9</v>
      </c>
      <c r="B16" s="93" t="s">
        <v>137</v>
      </c>
      <c r="C16" s="103">
        <v>0</v>
      </c>
    </row>
    <row r="17" spans="1:3" x14ac:dyDescent="0.2">
      <c r="A17" s="110" t="s">
        <v>541</v>
      </c>
      <c r="B17" s="93" t="s">
        <v>542</v>
      </c>
      <c r="C17" s="103">
        <v>0</v>
      </c>
    </row>
    <row r="18" spans="1:3" x14ac:dyDescent="0.2">
      <c r="A18" s="110" t="s">
        <v>543</v>
      </c>
      <c r="B18" s="93" t="s">
        <v>141</v>
      </c>
      <c r="C18" s="103">
        <v>239406</v>
      </c>
    </row>
    <row r="19" spans="1:3" x14ac:dyDescent="0.2">
      <c r="A19" s="110" t="s">
        <v>544</v>
      </c>
      <c r="B19" s="93" t="s">
        <v>545</v>
      </c>
      <c r="C19" s="103">
        <v>12612120</v>
      </c>
    </row>
    <row r="20" spans="1:3" x14ac:dyDescent="0.2">
      <c r="A20" s="110" t="s">
        <v>546</v>
      </c>
      <c r="B20" s="93" t="s">
        <v>547</v>
      </c>
      <c r="C20" s="103">
        <v>0</v>
      </c>
    </row>
    <row r="21" spans="1:3" x14ac:dyDescent="0.2">
      <c r="A21" s="110" t="s">
        <v>548</v>
      </c>
      <c r="B21" s="93" t="s">
        <v>549</v>
      </c>
      <c r="C21" s="103">
        <v>0</v>
      </c>
    </row>
    <row r="22" spans="1:3" x14ac:dyDescent="0.2">
      <c r="A22" s="110" t="s">
        <v>550</v>
      </c>
      <c r="B22" s="93" t="s">
        <v>551</v>
      </c>
      <c r="C22" s="103">
        <v>0</v>
      </c>
    </row>
    <row r="23" spans="1:3" x14ac:dyDescent="0.2">
      <c r="A23" s="110" t="s">
        <v>552</v>
      </c>
      <c r="B23" s="93" t="s">
        <v>553</v>
      </c>
      <c r="C23" s="103">
        <v>0</v>
      </c>
    </row>
    <row r="24" spans="1:3" x14ac:dyDescent="0.2">
      <c r="A24" s="110" t="s">
        <v>554</v>
      </c>
      <c r="B24" s="93" t="s">
        <v>555</v>
      </c>
      <c r="C24" s="103">
        <v>0</v>
      </c>
    </row>
    <row r="25" spans="1:3" x14ac:dyDescent="0.2">
      <c r="A25" s="110" t="s">
        <v>556</v>
      </c>
      <c r="B25" s="93" t="s">
        <v>557</v>
      </c>
      <c r="C25" s="103">
        <v>0</v>
      </c>
    </row>
    <row r="26" spans="1:3" x14ac:dyDescent="0.2">
      <c r="A26" s="110" t="s">
        <v>558</v>
      </c>
      <c r="B26" s="93" t="s">
        <v>559</v>
      </c>
      <c r="C26" s="103">
        <v>0</v>
      </c>
    </row>
    <row r="27" spans="1:3" x14ac:dyDescent="0.2">
      <c r="A27" s="110" t="s">
        <v>560</v>
      </c>
      <c r="B27" s="93" t="s">
        <v>561</v>
      </c>
      <c r="C27" s="103">
        <v>0</v>
      </c>
    </row>
    <row r="28" spans="1:3" x14ac:dyDescent="0.2">
      <c r="A28" s="110" t="s">
        <v>562</v>
      </c>
      <c r="B28" s="102" t="s">
        <v>563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564</v>
      </c>
      <c r="B30" s="107"/>
      <c r="C30" s="108">
        <f>SUM(C31:C35)</f>
        <v>376348.7</v>
      </c>
    </row>
    <row r="31" spans="1:3" x14ac:dyDescent="0.2">
      <c r="A31" s="110" t="s">
        <v>565</v>
      </c>
      <c r="B31" s="93" t="s">
        <v>414</v>
      </c>
      <c r="C31" s="103">
        <v>0</v>
      </c>
    </row>
    <row r="32" spans="1:3" x14ac:dyDescent="0.2">
      <c r="A32" s="110" t="s">
        <v>566</v>
      </c>
      <c r="B32" s="93" t="s">
        <v>423</v>
      </c>
      <c r="C32" s="103">
        <v>0</v>
      </c>
    </row>
    <row r="33" spans="1:3" x14ac:dyDescent="0.2">
      <c r="A33" s="110" t="s">
        <v>567</v>
      </c>
      <c r="B33" s="93" t="s">
        <v>426</v>
      </c>
      <c r="C33" s="103">
        <v>376348.7</v>
      </c>
    </row>
    <row r="34" spans="1:3" x14ac:dyDescent="0.2">
      <c r="A34" s="110" t="s">
        <v>568</v>
      </c>
      <c r="B34" s="93" t="s">
        <v>432</v>
      </c>
      <c r="C34" s="103">
        <v>0</v>
      </c>
    </row>
    <row r="35" spans="1:3" x14ac:dyDescent="0.2">
      <c r="A35" s="110" t="s">
        <v>569</v>
      </c>
      <c r="B35" s="102" t="s">
        <v>570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571</v>
      </c>
      <c r="B37" s="71"/>
      <c r="C37" s="72">
        <f>C5-C7+C30</f>
        <v>23699927.999999996</v>
      </c>
    </row>
    <row r="39" spans="1:3" x14ac:dyDescent="0.2">
      <c r="B39" s="38" t="s">
        <v>64</v>
      </c>
    </row>
  </sheetData>
  <mergeCells count="4">
    <mergeCell ref="A2:C2"/>
    <mergeCell ref="A4:C4"/>
    <mergeCell ref="A1:C1"/>
    <mergeCell ref="A3:C3"/>
  </mergeCells>
  <pageMargins left="0.7" right="0.7" top="0.75" bottom="0.75" header="0.3" footer="0.3"/>
  <ignoredErrors>
    <ignoredError sqref="A17:A28 A31:A33 A34:A35" numberStoredAsText="1"/>
    <ignoredError sqref="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10" workbookViewId="0">
      <selection activeCell="H4" sqref="H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">
        <v>646</v>
      </c>
      <c r="B1" s="189"/>
      <c r="C1" s="189"/>
      <c r="D1" s="189"/>
      <c r="E1" s="189"/>
      <c r="F1" s="189"/>
      <c r="G1" s="45" t="s">
        <v>0</v>
      </c>
      <c r="H1" s="46">
        <f>'Notas a los Edos Financieros'!D1</f>
        <v>2023</v>
      </c>
    </row>
    <row r="2" spans="1:10" ht="18.95" customHeight="1" x14ac:dyDescent="0.2">
      <c r="A2" s="171" t="s">
        <v>572</v>
      </c>
      <c r="B2" s="189"/>
      <c r="C2" s="189"/>
      <c r="D2" s="189"/>
      <c r="E2" s="189"/>
      <c r="F2" s="18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0" t="s">
        <v>647</v>
      </c>
      <c r="B3" s="191"/>
      <c r="C3" s="191"/>
      <c r="D3" s="191"/>
      <c r="E3" s="191"/>
      <c r="F3" s="191"/>
      <c r="G3" s="45" t="s">
        <v>4</v>
      </c>
      <c r="H3" s="46"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68</v>
      </c>
      <c r="B7" s="125" t="s">
        <v>573</v>
      </c>
      <c r="C7" s="124" t="s">
        <v>574</v>
      </c>
      <c r="D7" s="124" t="s">
        <v>575</v>
      </c>
      <c r="E7" s="124" t="s">
        <v>576</v>
      </c>
      <c r="F7" s="124" t="s">
        <v>577</v>
      </c>
      <c r="G7" s="124" t="s">
        <v>578</v>
      </c>
      <c r="H7" s="124" t="s">
        <v>579</v>
      </c>
      <c r="I7" s="124" t="s">
        <v>580</v>
      </c>
      <c r="J7" s="124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161">
        <v>47519533.899999999</v>
      </c>
      <c r="E36" s="161">
        <v>0</v>
      </c>
      <c r="F36" s="161">
        <v>47519533.899999999</v>
      </c>
    </row>
    <row r="37" spans="1:6" x14ac:dyDescent="0.2">
      <c r="A37" s="47">
        <v>8120</v>
      </c>
      <c r="B37" s="47" t="s">
        <v>610</v>
      </c>
      <c r="C37" s="52">
        <v>0</v>
      </c>
      <c r="D37" s="161">
        <v>38619636.880000003</v>
      </c>
      <c r="E37" s="161">
        <v>-47519533.899999999</v>
      </c>
      <c r="F37" s="161">
        <v>-8899897.0199999958</v>
      </c>
    </row>
    <row r="38" spans="1:6" x14ac:dyDescent="0.2">
      <c r="A38" s="47">
        <v>8130</v>
      </c>
      <c r="B38" s="47" t="s">
        <v>611</v>
      </c>
      <c r="C38" s="52">
        <v>0</v>
      </c>
      <c r="D38" s="161">
        <v>0</v>
      </c>
      <c r="E38" s="161">
        <v>0</v>
      </c>
      <c r="F38" s="161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161">
        <v>6628132.6600000001</v>
      </c>
      <c r="E39" s="161">
        <v>-6750790.8700000001</v>
      </c>
      <c r="F39" s="161">
        <v>-122658.20999999996</v>
      </c>
    </row>
    <row r="40" spans="1:6" x14ac:dyDescent="0.2">
      <c r="A40" s="47">
        <v>8150</v>
      </c>
      <c r="B40" s="47" t="s">
        <v>613</v>
      </c>
      <c r="C40" s="52">
        <v>0</v>
      </c>
      <c r="D40" s="161">
        <v>-11408328.27</v>
      </c>
      <c r="E40" s="161">
        <v>-27088650.399999999</v>
      </c>
      <c r="F40" s="161">
        <v>-38496978.670000002</v>
      </c>
    </row>
    <row r="41" spans="1:6" x14ac:dyDescent="0.2">
      <c r="A41" s="47">
        <v>8210</v>
      </c>
      <c r="B41" s="47" t="s">
        <v>614</v>
      </c>
      <c r="C41" s="52">
        <v>0</v>
      </c>
      <c r="D41" s="161">
        <v>0</v>
      </c>
      <c r="E41" s="161">
        <v>-47519533.899999999</v>
      </c>
      <c r="F41" s="161">
        <v>-47519533.899999999</v>
      </c>
    </row>
    <row r="42" spans="1:6" x14ac:dyDescent="0.2">
      <c r="A42" s="47">
        <v>8220</v>
      </c>
      <c r="B42" s="47" t="s">
        <v>615</v>
      </c>
      <c r="C42" s="52">
        <v>0</v>
      </c>
      <c r="D42" s="161">
        <v>79306522.879999995</v>
      </c>
      <c r="E42" s="161">
        <v>-75526790.349999994</v>
      </c>
      <c r="F42" s="161">
        <v>3779732.5300000012</v>
      </c>
    </row>
    <row r="43" spans="1:6" x14ac:dyDescent="0.2">
      <c r="A43" s="47">
        <v>8230</v>
      </c>
      <c r="B43" s="47" t="s">
        <v>616</v>
      </c>
      <c r="C43" s="52">
        <v>0</v>
      </c>
      <c r="D43" s="161">
        <v>0</v>
      </c>
      <c r="E43" s="161">
        <v>-31455937.77</v>
      </c>
      <c r="F43" s="161">
        <v>-31455937.77</v>
      </c>
    </row>
    <row r="44" spans="1:6" x14ac:dyDescent="0.2">
      <c r="A44" s="47">
        <v>8240</v>
      </c>
      <c r="B44" s="47" t="s">
        <v>617</v>
      </c>
      <c r="C44" s="52">
        <v>0</v>
      </c>
      <c r="D44" s="161">
        <v>75195739.140000001</v>
      </c>
      <c r="E44" s="161">
        <v>-37868822.299999997</v>
      </c>
      <c r="F44" s="161">
        <v>37326916.840000004</v>
      </c>
    </row>
    <row r="45" spans="1:6" x14ac:dyDescent="0.2">
      <c r="A45" s="47">
        <v>8250</v>
      </c>
      <c r="B45" s="47" t="s">
        <v>618</v>
      </c>
      <c r="C45" s="52">
        <v>0</v>
      </c>
      <c r="D45" s="161">
        <v>54603675.509999998</v>
      </c>
      <c r="E45" s="161">
        <v>-54603675.509999998</v>
      </c>
      <c r="F45" s="161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161">
        <v>5204684.3</v>
      </c>
      <c r="E46" s="161">
        <v>-4784453.75</v>
      </c>
      <c r="F46" s="161">
        <v>420230.54999999981</v>
      </c>
    </row>
    <row r="47" spans="1:6" x14ac:dyDescent="0.2">
      <c r="A47" s="47">
        <v>8270</v>
      </c>
      <c r="B47" s="47" t="s">
        <v>620</v>
      </c>
      <c r="C47" s="52">
        <v>0</v>
      </c>
      <c r="D47" s="161">
        <v>5520650.0599999996</v>
      </c>
      <c r="E47" s="161">
        <v>31927941.690000001</v>
      </c>
      <c r="F47" s="161">
        <v>37448591.75</v>
      </c>
    </row>
    <row r="48" spans="1:6" x14ac:dyDescent="0.2">
      <c r="A48" s="129"/>
    </row>
    <row r="49" spans="1:2" x14ac:dyDescent="0.2">
      <c r="A49" s="129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1:F1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sqref="A1:E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205</v>
      </c>
      <c r="C1" s="121"/>
      <c r="D1" s="121"/>
      <c r="E1" s="122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92" t="s">
        <v>623</v>
      </c>
      <c r="B5" s="192"/>
      <c r="C5" s="192"/>
      <c r="D5" s="192"/>
      <c r="E5" s="19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6" t="s">
        <v>625</v>
      </c>
      <c r="B10" s="193" t="s">
        <v>626</v>
      </c>
      <c r="C10" s="193"/>
      <c r="D10" s="193"/>
      <c r="E10" s="193"/>
    </row>
    <row r="11" spans="1:8" s="6" customFormat="1" ht="12.95" customHeight="1" x14ac:dyDescent="0.2">
      <c r="A11" s="117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7" t="s">
        <v>629</v>
      </c>
      <c r="B12" s="193" t="s">
        <v>630</v>
      </c>
      <c r="C12" s="193"/>
      <c r="D12" s="193"/>
      <c r="E12" s="193"/>
    </row>
    <row r="13" spans="1:8" s="6" customFormat="1" ht="26.1" customHeight="1" x14ac:dyDescent="0.2">
      <c r="A13" s="117" t="s">
        <v>631</v>
      </c>
      <c r="B13" s="193" t="s">
        <v>632</v>
      </c>
      <c r="C13" s="193"/>
      <c r="D13" s="193"/>
      <c r="E13" s="19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633</v>
      </c>
      <c r="B15" s="9" t="s">
        <v>634</v>
      </c>
    </row>
    <row r="16" spans="1:8" s="6" customFormat="1" ht="12.95" customHeight="1" x14ac:dyDescent="0.2">
      <c r="A16" s="117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8" t="s">
        <v>636</v>
      </c>
    </row>
    <row r="20" spans="1:4" s="6" customFormat="1" ht="12.95" customHeight="1" x14ac:dyDescent="0.2">
      <c r="A20" s="118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144"/>
  <sheetViews>
    <sheetView topLeftCell="A125" zoomScale="110" zoomScaleNormal="110" workbookViewId="0">
      <selection activeCell="H4" sqref="H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66" t="s">
        <v>646</v>
      </c>
      <c r="B1" s="167"/>
      <c r="C1" s="167"/>
      <c r="D1" s="167"/>
      <c r="E1" s="167"/>
      <c r="F1" s="167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66" t="s">
        <v>65</v>
      </c>
      <c r="B2" s="167"/>
      <c r="C2" s="167"/>
      <c r="D2" s="167"/>
      <c r="E2" s="167"/>
      <c r="F2" s="167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66" t="s">
        <v>647</v>
      </c>
      <c r="B3" s="167"/>
      <c r="C3" s="167"/>
      <c r="D3" s="167"/>
      <c r="E3" s="167"/>
      <c r="F3" s="167"/>
      <c r="G3" s="34" t="s">
        <v>4</v>
      </c>
      <c r="H3" s="43">
        <v>3</v>
      </c>
      <c r="J3" s="168" t="s">
        <v>645</v>
      </c>
      <c r="K3" s="169"/>
      <c r="L3" s="170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1237969.7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3141.8</v>
      </c>
      <c r="D15" s="42">
        <v>3141.89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16917937.73</v>
      </c>
      <c r="D16" s="42">
        <v>16010697.470000001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120891.89</v>
      </c>
      <c r="D20" s="42">
        <v>120891.89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25000</v>
      </c>
      <c r="D21" s="42">
        <v>25000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89</v>
      </c>
      <c r="C23" s="42">
        <v>25908847.68</v>
      </c>
      <c r="D23" s="42">
        <v>25908847.68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23000</v>
      </c>
      <c r="D24" s="42">
        <v>23000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2953894.1</v>
      </c>
      <c r="D27" s="42">
        <v>2953894.1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1492207.89</v>
      </c>
    </row>
    <row r="42" spans="1:8" x14ac:dyDescent="0.2">
      <c r="A42" s="40">
        <v>1151</v>
      </c>
      <c r="B42" s="38" t="s">
        <v>111</v>
      </c>
      <c r="C42" s="42">
        <v>1492207.89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61934788.420000002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2602148.98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59332639.439999998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9544059.4199999999</v>
      </c>
      <c r="D62" s="42">
        <v>0</v>
      </c>
      <c r="E62" s="42">
        <v>2691787.84</v>
      </c>
    </row>
    <row r="63" spans="1:8" x14ac:dyDescent="0.2">
      <c r="A63" s="40">
        <v>1241</v>
      </c>
      <c r="B63" s="38" t="s">
        <v>130</v>
      </c>
      <c r="C63" s="42">
        <v>2378853.89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140500.81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100100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2726580.49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94451.72</v>
      </c>
      <c r="D67" s="42">
        <v>0</v>
      </c>
      <c r="E67" s="42">
        <v>2691787.84</v>
      </c>
    </row>
    <row r="68" spans="1:8" x14ac:dyDescent="0.2">
      <c r="A68" s="40">
        <v>1246</v>
      </c>
      <c r="B68" s="38" t="s">
        <v>135</v>
      </c>
      <c r="C68" s="42">
        <v>4103572.51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1337260.82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1337260.82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7814754.8399999999</v>
      </c>
      <c r="D103" s="42">
        <v>7814754.8399999999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7901.89</v>
      </c>
      <c r="D104" s="42">
        <v>7901.89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1140.28</v>
      </c>
      <c r="D105" s="42">
        <v>1140.28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-0.01</v>
      </c>
      <c r="D106" s="42">
        <v>-0.01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7806516.4500000002</v>
      </c>
      <c r="D110" s="42">
        <v>7806516.4500000002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-803.77</v>
      </c>
      <c r="D112" s="42">
        <v>-803.77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F2"/>
    <mergeCell ref="J3:L3"/>
    <mergeCell ref="A1:F1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4"/>
      <c r="B3" s="12"/>
    </row>
    <row r="4" spans="1:2" ht="15" customHeight="1" x14ac:dyDescent="0.2">
      <c r="A4" s="115" t="s">
        <v>10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22.5" x14ac:dyDescent="0.2">
      <c r="A6" s="113"/>
      <c r="B6" s="25" t="s">
        <v>208</v>
      </c>
    </row>
    <row r="7" spans="1:2" ht="15" customHeight="1" x14ac:dyDescent="0.2">
      <c r="A7" s="113"/>
      <c r="B7" s="27" t="s">
        <v>209</v>
      </c>
    </row>
    <row r="8" spans="1:2" x14ac:dyDescent="0.2">
      <c r="A8" s="113"/>
    </row>
    <row r="9" spans="1:2" ht="15" customHeight="1" x14ac:dyDescent="0.2">
      <c r="A9" s="115" t="s">
        <v>12</v>
      </c>
      <c r="B9" s="27" t="s">
        <v>210</v>
      </c>
    </row>
    <row r="10" spans="1:2" ht="15" customHeight="1" x14ac:dyDescent="0.2">
      <c r="A10" s="113"/>
      <c r="B10" s="27" t="s">
        <v>211</v>
      </c>
    </row>
    <row r="11" spans="1:2" ht="15" customHeight="1" x14ac:dyDescent="0.2">
      <c r="A11" s="113"/>
      <c r="B11" s="27" t="s">
        <v>212</v>
      </c>
    </row>
    <row r="12" spans="1:2" ht="15" customHeight="1" x14ac:dyDescent="0.2">
      <c r="A12" s="113"/>
      <c r="B12" s="27" t="s">
        <v>213</v>
      </c>
    </row>
    <row r="13" spans="1:2" ht="15" customHeight="1" x14ac:dyDescent="0.2">
      <c r="A13" s="113"/>
      <c r="B13" s="27" t="s">
        <v>214</v>
      </c>
    </row>
    <row r="14" spans="1:2" x14ac:dyDescent="0.2">
      <c r="A14" s="113"/>
    </row>
    <row r="15" spans="1:2" ht="15" customHeight="1" x14ac:dyDescent="0.2">
      <c r="A15" s="115" t="s">
        <v>14</v>
      </c>
      <c r="B15" s="28" t="s">
        <v>215</v>
      </c>
    </row>
    <row r="16" spans="1:2" ht="15" customHeight="1" x14ac:dyDescent="0.2">
      <c r="A16" s="113"/>
      <c r="B16" s="28" t="s">
        <v>216</v>
      </c>
    </row>
    <row r="17" spans="1:2" ht="15" customHeight="1" x14ac:dyDescent="0.2">
      <c r="A17" s="113"/>
      <c r="B17" s="28" t="s">
        <v>217</v>
      </c>
    </row>
    <row r="18" spans="1:2" ht="15" customHeight="1" x14ac:dyDescent="0.2">
      <c r="A18" s="113"/>
      <c r="B18" s="27" t="s">
        <v>218</v>
      </c>
    </row>
    <row r="19" spans="1:2" ht="15" customHeight="1" x14ac:dyDescent="0.2">
      <c r="A19" s="113"/>
      <c r="B19" s="23" t="s">
        <v>219</v>
      </c>
    </row>
    <row r="20" spans="1:2" x14ac:dyDescent="0.2">
      <c r="A20" s="113"/>
    </row>
    <row r="21" spans="1:2" ht="15" customHeight="1" x14ac:dyDescent="0.2">
      <c r="A21" s="115" t="s">
        <v>16</v>
      </c>
      <c r="B21" s="1" t="s">
        <v>220</v>
      </c>
    </row>
    <row r="22" spans="1:2" ht="15" customHeight="1" x14ac:dyDescent="0.2">
      <c r="A22" s="113"/>
      <c r="B22" s="29" t="s">
        <v>221</v>
      </c>
    </row>
    <row r="23" spans="1:2" x14ac:dyDescent="0.2">
      <c r="A23" s="113"/>
    </row>
    <row r="24" spans="1:2" ht="15" customHeight="1" x14ac:dyDescent="0.2">
      <c r="A24" s="115" t="s">
        <v>18</v>
      </c>
      <c r="B24" s="23" t="s">
        <v>222</v>
      </c>
    </row>
    <row r="25" spans="1:2" ht="15" customHeight="1" x14ac:dyDescent="0.2">
      <c r="A25" s="113"/>
      <c r="B25" s="23" t="s">
        <v>223</v>
      </c>
    </row>
    <row r="26" spans="1:2" ht="15" customHeight="1" x14ac:dyDescent="0.2">
      <c r="A26" s="113"/>
      <c r="B26" s="23" t="s">
        <v>224</v>
      </c>
    </row>
    <row r="27" spans="1:2" x14ac:dyDescent="0.2">
      <c r="A27" s="113"/>
    </row>
    <row r="28" spans="1:2" ht="15" customHeight="1" x14ac:dyDescent="0.2">
      <c r="A28" s="115" t="s">
        <v>20</v>
      </c>
      <c r="B28" s="23" t="s">
        <v>225</v>
      </c>
    </row>
    <row r="29" spans="1:2" ht="15" customHeight="1" x14ac:dyDescent="0.2">
      <c r="A29" s="113"/>
      <c r="B29" s="23" t="s">
        <v>226</v>
      </c>
    </row>
    <row r="30" spans="1:2" ht="15" customHeight="1" x14ac:dyDescent="0.2">
      <c r="A30" s="113"/>
      <c r="B30" s="23" t="s">
        <v>227</v>
      </c>
    </row>
    <row r="31" spans="1:2" ht="15" customHeight="1" x14ac:dyDescent="0.2">
      <c r="A31" s="113"/>
      <c r="B31" s="30" t="s">
        <v>228</v>
      </c>
    </row>
    <row r="32" spans="1:2" x14ac:dyDescent="0.2">
      <c r="A32" s="113"/>
    </row>
    <row r="33" spans="1:2" ht="15" customHeight="1" x14ac:dyDescent="0.2">
      <c r="A33" s="115" t="s">
        <v>22</v>
      </c>
      <c r="B33" s="23" t="s">
        <v>229</v>
      </c>
    </row>
    <row r="34" spans="1:2" ht="15" customHeight="1" x14ac:dyDescent="0.2">
      <c r="A34" s="113"/>
      <c r="B34" s="23" t="s">
        <v>230</v>
      </c>
    </row>
    <row r="35" spans="1:2" x14ac:dyDescent="0.2">
      <c r="A35" s="113"/>
    </row>
    <row r="36" spans="1:2" ht="15" customHeight="1" x14ac:dyDescent="0.2">
      <c r="A36" s="115" t="s">
        <v>24</v>
      </c>
      <c r="B36" s="27" t="s">
        <v>231</v>
      </c>
    </row>
    <row r="37" spans="1:2" ht="15" customHeight="1" x14ac:dyDescent="0.2">
      <c r="A37" s="113"/>
      <c r="B37" s="27" t="s">
        <v>232</v>
      </c>
    </row>
    <row r="38" spans="1:2" ht="15" customHeight="1" x14ac:dyDescent="0.2">
      <c r="A38" s="113"/>
      <c r="B38" s="31" t="s">
        <v>233</v>
      </c>
    </row>
    <row r="39" spans="1:2" ht="15" customHeight="1" x14ac:dyDescent="0.2">
      <c r="A39" s="113"/>
      <c r="B39" s="27" t="s">
        <v>234</v>
      </c>
    </row>
    <row r="40" spans="1:2" ht="15" customHeight="1" x14ac:dyDescent="0.2">
      <c r="A40" s="113"/>
      <c r="B40" s="27" t="s">
        <v>235</v>
      </c>
    </row>
    <row r="41" spans="1:2" ht="15" customHeight="1" x14ac:dyDescent="0.2">
      <c r="A41" s="113"/>
      <c r="B41" s="27" t="s">
        <v>236</v>
      </c>
    </row>
    <row r="42" spans="1:2" x14ac:dyDescent="0.2">
      <c r="A42" s="113"/>
    </row>
    <row r="43" spans="1:2" ht="15" customHeight="1" x14ac:dyDescent="0.2">
      <c r="A43" s="115" t="s">
        <v>26</v>
      </c>
      <c r="B43" s="27" t="s">
        <v>237</v>
      </c>
    </row>
    <row r="44" spans="1:2" ht="15" customHeight="1" x14ac:dyDescent="0.2">
      <c r="A44" s="113"/>
      <c r="B44" s="27" t="s">
        <v>238</v>
      </c>
    </row>
    <row r="45" spans="1:2" ht="15" customHeight="1" x14ac:dyDescent="0.2">
      <c r="A45" s="113"/>
      <c r="B45" s="31" t="s">
        <v>239</v>
      </c>
    </row>
    <row r="46" spans="1:2" ht="15" customHeight="1" x14ac:dyDescent="0.2">
      <c r="A46" s="113"/>
      <c r="B46" s="27" t="s">
        <v>240</v>
      </c>
    </row>
    <row r="47" spans="1:2" ht="15" customHeight="1" x14ac:dyDescent="0.2">
      <c r="A47" s="113"/>
      <c r="B47" s="27" t="s">
        <v>241</v>
      </c>
    </row>
    <row r="48" spans="1:2" ht="15" customHeight="1" x14ac:dyDescent="0.2">
      <c r="A48" s="113"/>
      <c r="B48" s="27" t="s">
        <v>242</v>
      </c>
    </row>
    <row r="49" spans="1:2" x14ac:dyDescent="0.2">
      <c r="A49" s="113"/>
    </row>
    <row r="50" spans="1:2" ht="25.5" customHeight="1" x14ac:dyDescent="0.2">
      <c r="A50" s="115" t="s">
        <v>28</v>
      </c>
      <c r="B50" s="25" t="s">
        <v>243</v>
      </c>
    </row>
    <row r="51" spans="1:2" x14ac:dyDescent="0.2">
      <c r="A51" s="113"/>
    </row>
    <row r="52" spans="1:2" ht="15" customHeight="1" x14ac:dyDescent="0.2">
      <c r="A52" s="115" t="s">
        <v>30</v>
      </c>
      <c r="B52" s="27" t="s">
        <v>244</v>
      </c>
    </row>
    <row r="53" spans="1:2" x14ac:dyDescent="0.2">
      <c r="A53" s="113"/>
    </row>
    <row r="54" spans="1:2" ht="15" customHeight="1" x14ac:dyDescent="0.2">
      <c r="A54" s="115" t="s">
        <v>32</v>
      </c>
      <c r="B54" s="28" t="s">
        <v>245</v>
      </c>
    </row>
    <row r="55" spans="1:2" ht="15" customHeight="1" x14ac:dyDescent="0.2">
      <c r="A55" s="113"/>
      <c r="B55" s="28" t="s">
        <v>246</v>
      </c>
    </row>
    <row r="56" spans="1:2" ht="15" customHeight="1" x14ac:dyDescent="0.2">
      <c r="A56" s="113"/>
      <c r="B56" s="28" t="s">
        <v>247</v>
      </c>
    </row>
    <row r="57" spans="1:2" ht="15" customHeight="1" x14ac:dyDescent="0.2">
      <c r="A57" s="113"/>
      <c r="B57" s="28" t="s">
        <v>248</v>
      </c>
    </row>
    <row r="58" spans="1:2" ht="15" customHeight="1" x14ac:dyDescent="0.2">
      <c r="A58" s="113"/>
      <c r="B58" s="28" t="s">
        <v>249</v>
      </c>
    </row>
    <row r="59" spans="1:2" x14ac:dyDescent="0.2">
      <c r="A59" s="113"/>
    </row>
    <row r="60" spans="1:2" ht="15" customHeight="1" x14ac:dyDescent="0.2">
      <c r="A60" s="115" t="s">
        <v>34</v>
      </c>
      <c r="B60" s="23" t="s">
        <v>250</v>
      </c>
    </row>
    <row r="61" spans="1:2" x14ac:dyDescent="0.2">
      <c r="A61" s="113"/>
      <c r="B61" s="23"/>
    </row>
    <row r="62" spans="1:2" ht="15" customHeight="1" x14ac:dyDescent="0.2">
      <c r="A62" s="115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79" zoomScaleNormal="100" workbookViewId="0">
      <selection activeCell="E4" sqref="E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4" t="s">
        <v>646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">
        <v>647</v>
      </c>
      <c r="B3" s="164"/>
      <c r="C3" s="164"/>
      <c r="D3" s="34" t="s">
        <v>4</v>
      </c>
      <c r="E3" s="43"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38619168.039999999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43781.86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43781.86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38575386.18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38575386.18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468.84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468.84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468.84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23699928.219999999</v>
      </c>
      <c r="D98" s="152">
        <v>1</v>
      </c>
      <c r="E98" s="66"/>
    </row>
    <row r="99" spans="1:5" x14ac:dyDescent="0.2">
      <c r="A99" s="68">
        <v>5100</v>
      </c>
      <c r="B99" s="66" t="s">
        <v>333</v>
      </c>
      <c r="C99" s="69">
        <v>23699928.219999999</v>
      </c>
      <c r="D99" s="152">
        <v>1</v>
      </c>
      <c r="E99" s="66"/>
    </row>
    <row r="100" spans="1:5" x14ac:dyDescent="0.2">
      <c r="A100" s="68">
        <v>5110</v>
      </c>
      <c r="B100" s="66" t="s">
        <v>334</v>
      </c>
      <c r="C100" s="69">
        <v>11248815.529999999</v>
      </c>
      <c r="D100" s="152">
        <v>0.47463500418989873</v>
      </c>
      <c r="E100" s="66"/>
    </row>
    <row r="101" spans="1:5" x14ac:dyDescent="0.2">
      <c r="A101" s="68">
        <v>5111</v>
      </c>
      <c r="B101" s="66" t="s">
        <v>335</v>
      </c>
      <c r="C101" s="69">
        <v>6864539.0800000001</v>
      </c>
      <c r="D101" s="152">
        <v>0.28964387639820455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152">
        <v>0</v>
      </c>
      <c r="E102" s="66"/>
    </row>
    <row r="103" spans="1:5" x14ac:dyDescent="0.2">
      <c r="A103" s="68">
        <v>5113</v>
      </c>
      <c r="B103" s="66" t="s">
        <v>337</v>
      </c>
      <c r="C103" s="69">
        <v>393149</v>
      </c>
      <c r="D103" s="152">
        <v>1.658861564265109E-2</v>
      </c>
      <c r="E103" s="66"/>
    </row>
    <row r="104" spans="1:5" x14ac:dyDescent="0.2">
      <c r="A104" s="68">
        <v>5114</v>
      </c>
      <c r="B104" s="66" t="s">
        <v>338</v>
      </c>
      <c r="C104" s="69">
        <v>1713015.77</v>
      </c>
      <c r="D104" s="152">
        <v>7.2279365325436426E-2</v>
      </c>
      <c r="E104" s="66"/>
    </row>
    <row r="105" spans="1:5" x14ac:dyDescent="0.2">
      <c r="A105" s="68">
        <v>5115</v>
      </c>
      <c r="B105" s="66" t="s">
        <v>339</v>
      </c>
      <c r="C105" s="69">
        <v>2278111.6800000002</v>
      </c>
      <c r="D105" s="152">
        <v>9.6123146823606717E-2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152">
        <v>0</v>
      </c>
      <c r="E106" s="66"/>
    </row>
    <row r="107" spans="1:5" x14ac:dyDescent="0.2">
      <c r="A107" s="68">
        <v>5120</v>
      </c>
      <c r="B107" s="66" t="s">
        <v>341</v>
      </c>
      <c r="C107" s="69">
        <v>2720210.23</v>
      </c>
      <c r="D107" s="152">
        <v>0.11477715057822233</v>
      </c>
      <c r="E107" s="66"/>
    </row>
    <row r="108" spans="1:5" x14ac:dyDescent="0.2">
      <c r="A108" s="68">
        <v>5121</v>
      </c>
      <c r="B108" s="66" t="s">
        <v>342</v>
      </c>
      <c r="C108" s="69">
        <v>333996.05</v>
      </c>
      <c r="D108" s="152">
        <v>1.40927030200094E-2</v>
      </c>
      <c r="E108" s="66"/>
    </row>
    <row r="109" spans="1:5" x14ac:dyDescent="0.2">
      <c r="A109" s="68">
        <v>5122</v>
      </c>
      <c r="B109" s="66" t="s">
        <v>343</v>
      </c>
      <c r="C109" s="69">
        <v>27432</v>
      </c>
      <c r="D109" s="152">
        <v>1.1574718600561231E-3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152">
        <v>0</v>
      </c>
      <c r="E110" s="66"/>
    </row>
    <row r="111" spans="1:5" x14ac:dyDescent="0.2">
      <c r="A111" s="68">
        <v>5124</v>
      </c>
      <c r="B111" s="66" t="s">
        <v>345</v>
      </c>
      <c r="C111" s="69">
        <v>1550972.98</v>
      </c>
      <c r="D111" s="152">
        <v>6.5442096094247157E-2</v>
      </c>
      <c r="E111" s="66"/>
    </row>
    <row r="112" spans="1:5" x14ac:dyDescent="0.2">
      <c r="A112" s="68">
        <v>5125</v>
      </c>
      <c r="B112" s="66" t="s">
        <v>346</v>
      </c>
      <c r="C112" s="69">
        <v>23039.599999999999</v>
      </c>
      <c r="D112" s="152">
        <v>9.7213796540350874E-4</v>
      </c>
      <c r="E112" s="66"/>
    </row>
    <row r="113" spans="1:5" x14ac:dyDescent="0.2">
      <c r="A113" s="68">
        <v>5126</v>
      </c>
      <c r="B113" s="66" t="s">
        <v>347</v>
      </c>
      <c r="C113" s="69">
        <v>484273.15</v>
      </c>
      <c r="D113" s="152">
        <v>2.043352813158858E-2</v>
      </c>
      <c r="E113" s="66"/>
    </row>
    <row r="114" spans="1:5" x14ac:dyDescent="0.2">
      <c r="A114" s="68">
        <v>5127</v>
      </c>
      <c r="B114" s="66" t="s">
        <v>348</v>
      </c>
      <c r="C114" s="69">
        <v>14346.37</v>
      </c>
      <c r="D114" s="152">
        <v>6.0533390088048132E-4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152">
        <v>0</v>
      </c>
      <c r="E115" s="66"/>
    </row>
    <row r="116" spans="1:5" x14ac:dyDescent="0.2">
      <c r="A116" s="68">
        <v>5129</v>
      </c>
      <c r="B116" s="66" t="s">
        <v>350</v>
      </c>
      <c r="C116" s="69">
        <v>286150.08</v>
      </c>
      <c r="D116" s="152">
        <v>1.2073879606037053E-2</v>
      </c>
      <c r="E116" s="66"/>
    </row>
    <row r="117" spans="1:5" x14ac:dyDescent="0.2">
      <c r="A117" s="68">
        <v>5130</v>
      </c>
      <c r="B117" s="66" t="s">
        <v>351</v>
      </c>
      <c r="C117" s="69">
        <v>9730902.4600000009</v>
      </c>
      <c r="D117" s="152">
        <v>0.41058784523187891</v>
      </c>
      <c r="E117" s="66"/>
    </row>
    <row r="118" spans="1:5" x14ac:dyDescent="0.2">
      <c r="A118" s="68">
        <v>5131</v>
      </c>
      <c r="B118" s="66" t="s">
        <v>352</v>
      </c>
      <c r="C118" s="69">
        <v>5724847.9699999997</v>
      </c>
      <c r="D118" s="152">
        <v>0.24155549826386774</v>
      </c>
      <c r="E118" s="66"/>
    </row>
    <row r="119" spans="1:5" x14ac:dyDescent="0.2">
      <c r="A119" s="68">
        <v>5132</v>
      </c>
      <c r="B119" s="66" t="s">
        <v>353</v>
      </c>
      <c r="C119" s="69">
        <v>6400</v>
      </c>
      <c r="D119" s="152">
        <v>2.7004301196993245E-4</v>
      </c>
      <c r="E119" s="66"/>
    </row>
    <row r="120" spans="1:5" x14ac:dyDescent="0.2">
      <c r="A120" s="68">
        <v>5133</v>
      </c>
      <c r="B120" s="66" t="s">
        <v>354</v>
      </c>
      <c r="C120" s="69">
        <v>1757109.01</v>
      </c>
      <c r="D120" s="152">
        <v>7.4139845221860345E-2</v>
      </c>
      <c r="E120" s="66"/>
    </row>
    <row r="121" spans="1:5" x14ac:dyDescent="0.2">
      <c r="A121" s="68">
        <v>5134</v>
      </c>
      <c r="B121" s="66" t="s">
        <v>355</v>
      </c>
      <c r="C121" s="69">
        <v>234472.1</v>
      </c>
      <c r="D121" s="152">
        <v>9.8933675167055014E-3</v>
      </c>
      <c r="E121" s="66"/>
    </row>
    <row r="122" spans="1:5" x14ac:dyDescent="0.2">
      <c r="A122" s="68">
        <v>5135</v>
      </c>
      <c r="B122" s="66" t="s">
        <v>356</v>
      </c>
      <c r="C122" s="69">
        <v>195336.9</v>
      </c>
      <c r="D122" s="152">
        <v>8.2420882538858601E-3</v>
      </c>
      <c r="E122" s="66"/>
    </row>
    <row r="123" spans="1:5" x14ac:dyDescent="0.2">
      <c r="A123" s="68">
        <v>5136</v>
      </c>
      <c r="B123" s="66" t="s">
        <v>357</v>
      </c>
      <c r="C123" s="69">
        <v>16955.36</v>
      </c>
      <c r="D123" s="152">
        <v>7.1542562671947198E-3</v>
      </c>
      <c r="E123" s="66"/>
    </row>
    <row r="124" spans="1:5" x14ac:dyDescent="0.2">
      <c r="A124" s="68">
        <v>5137</v>
      </c>
      <c r="B124" s="66" t="s">
        <v>358</v>
      </c>
      <c r="C124" s="69">
        <v>7283.1</v>
      </c>
      <c r="D124" s="152">
        <v>3.0730472819972111E-4</v>
      </c>
      <c r="E124" s="66"/>
    </row>
    <row r="125" spans="1:5" x14ac:dyDescent="0.2">
      <c r="A125" s="68">
        <v>5138</v>
      </c>
      <c r="B125" s="66" t="s">
        <v>359</v>
      </c>
      <c r="C125" s="69">
        <v>113310.1</v>
      </c>
      <c r="D125" s="152">
        <v>4.7810313579084761E-3</v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152">
        <v>6.4244410610286656E-2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ref="D127:D162" si="0">IFERROR(C127/C127,"")</f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1:C1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2" t="s">
        <v>38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15" customHeight="1" x14ac:dyDescent="0.2">
      <c r="A6" s="113"/>
      <c r="B6" s="27" t="s">
        <v>444</v>
      </c>
    </row>
    <row r="7" spans="1:2" ht="15" customHeight="1" x14ac:dyDescent="0.2">
      <c r="A7" s="113"/>
      <c r="B7" s="27" t="s">
        <v>244</v>
      </c>
    </row>
    <row r="8" spans="1:2" ht="15" customHeight="1" x14ac:dyDescent="0.2">
      <c r="A8" s="113"/>
    </row>
    <row r="9" spans="1:2" ht="15" customHeight="1" x14ac:dyDescent="0.2">
      <c r="A9" s="112" t="s">
        <v>40</v>
      </c>
      <c r="B9" s="25" t="s">
        <v>445</v>
      </c>
    </row>
    <row r="10" spans="1:2" ht="15" customHeight="1" x14ac:dyDescent="0.2">
      <c r="A10" s="113"/>
      <c r="B10" s="33" t="s">
        <v>244</v>
      </c>
    </row>
    <row r="11" spans="1:2" ht="15" customHeight="1" x14ac:dyDescent="0.2">
      <c r="A11" s="113"/>
    </row>
    <row r="12" spans="1:2" ht="15" customHeight="1" x14ac:dyDescent="0.2">
      <c r="A12" s="112" t="s">
        <v>42</v>
      </c>
      <c r="B12" s="25" t="s">
        <v>445</v>
      </c>
    </row>
    <row r="13" spans="1:2" ht="22.5" x14ac:dyDescent="0.2">
      <c r="A13" s="113"/>
      <c r="B13" s="25" t="s">
        <v>446</v>
      </c>
    </row>
    <row r="14" spans="1:2" ht="15" customHeight="1" x14ac:dyDescent="0.2">
      <c r="A14" s="113"/>
      <c r="B14" s="33" t="s">
        <v>244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zoomScale="110" zoomScaleNormal="110" workbookViewId="0">
      <selection activeCell="A3" sqref="A3:C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1" t="s">
        <v>646</v>
      </c>
      <c r="B1" s="171"/>
      <c r="C1" s="171"/>
      <c r="D1" s="45" t="s">
        <v>0</v>
      </c>
      <c r="E1" s="46">
        <f>'Notas a los Edos Financieros'!D1</f>
        <v>2023</v>
      </c>
    </row>
    <row r="2" spans="1:5" ht="18.95" customHeight="1" x14ac:dyDescent="0.2">
      <c r="A2" s="171" t="s">
        <v>449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1" t="s">
        <v>647</v>
      </c>
      <c r="B3" s="171"/>
      <c r="C3" s="171"/>
      <c r="D3" s="45" t="s">
        <v>4</v>
      </c>
      <c r="E3" s="46"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2459632.65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14919708.66</v>
      </c>
    </row>
    <row r="15" spans="1:5" x14ac:dyDescent="0.2">
      <c r="A15" s="51">
        <v>3220</v>
      </c>
      <c r="B15" s="47" t="s">
        <v>456</v>
      </c>
      <c r="C15" s="52">
        <v>96334577.930000007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1:C1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2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2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93" workbookViewId="0">
      <selection activeCell="E4" sqref="E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">
        <v>646</v>
      </c>
      <c r="B1" s="171"/>
      <c r="C1" s="17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1" t="s">
        <v>472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1" t="s">
        <v>647</v>
      </c>
      <c r="B3" s="171"/>
      <c r="C3" s="171"/>
      <c r="D3" s="45" t="s">
        <v>4</v>
      </c>
      <c r="E3" s="46"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153">
        <v>27664480.079999998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32390025.710000001</v>
      </c>
    </row>
    <row r="11" spans="1:5" x14ac:dyDescent="0.2">
      <c r="A11" s="51">
        <v>1114</v>
      </c>
      <c r="B11" s="47" t="s">
        <v>72</v>
      </c>
      <c r="C11" s="154">
        <v>1237969.7</v>
      </c>
      <c r="D11" s="154">
        <v>1200135.74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480</v>
      </c>
      <c r="C15" s="119">
        <f>SUM(C8:C14)</f>
        <v>28902449.779999997</v>
      </c>
      <c r="D15" s="155">
        <f>SUM(D8:D14)</f>
        <v>33590161.450000003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3" t="s">
        <v>482</v>
      </c>
      <c r="D19" s="123" t="s">
        <v>483</v>
      </c>
    </row>
    <row r="20" spans="1:4" x14ac:dyDescent="0.2">
      <c r="A20" s="58">
        <v>1230</v>
      </c>
      <c r="B20" s="59" t="s">
        <v>121</v>
      </c>
      <c r="C20" s="119">
        <v>12612119.5</v>
      </c>
      <c r="D20" s="119">
        <f>SUM(D21:D25)</f>
        <v>12612119.5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12612119.5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57">
        <v>1693716.49</v>
      </c>
      <c r="D28" s="157">
        <v>1693716.49</v>
      </c>
    </row>
    <row r="29" spans="1:4" x14ac:dyDescent="0.2">
      <c r="A29" s="51">
        <v>1241</v>
      </c>
      <c r="B29" s="47" t="s">
        <v>130</v>
      </c>
      <c r="C29" s="156">
        <v>101996</v>
      </c>
      <c r="D29" s="156">
        <v>101996</v>
      </c>
    </row>
    <row r="30" spans="1:4" x14ac:dyDescent="0.2">
      <c r="A30" s="51">
        <v>1242</v>
      </c>
      <c r="B30" s="47" t="s">
        <v>131</v>
      </c>
      <c r="C30" s="156">
        <v>39170</v>
      </c>
      <c r="D30" s="156">
        <v>39170</v>
      </c>
    </row>
    <row r="31" spans="1:4" x14ac:dyDescent="0.2">
      <c r="A31" s="51">
        <v>1243</v>
      </c>
      <c r="B31" s="47" t="s">
        <v>132</v>
      </c>
      <c r="C31" s="156">
        <v>24000</v>
      </c>
      <c r="D31" s="156">
        <v>24000</v>
      </c>
    </row>
    <row r="32" spans="1:4" x14ac:dyDescent="0.2">
      <c r="A32" s="51">
        <v>1244</v>
      </c>
      <c r="B32" s="47" t="s">
        <v>133</v>
      </c>
      <c r="C32" s="156">
        <v>1310640.51</v>
      </c>
      <c r="D32" s="156">
        <v>1310640.51</v>
      </c>
    </row>
    <row r="33" spans="1:6" x14ac:dyDescent="0.2">
      <c r="A33" s="51">
        <v>1245</v>
      </c>
      <c r="B33" s="47" t="s">
        <v>134</v>
      </c>
      <c r="C33" s="156">
        <v>0</v>
      </c>
      <c r="D33" s="156">
        <v>0</v>
      </c>
    </row>
    <row r="34" spans="1:6" x14ac:dyDescent="0.2">
      <c r="A34" s="51">
        <v>1246</v>
      </c>
      <c r="B34" s="47" t="s">
        <v>135</v>
      </c>
      <c r="C34" s="156">
        <v>217909.98</v>
      </c>
      <c r="D34" s="156">
        <v>217909.98</v>
      </c>
    </row>
    <row r="35" spans="1:6" x14ac:dyDescent="0.2">
      <c r="A35" s="51">
        <v>1247</v>
      </c>
      <c r="B35" s="47" t="s">
        <v>136</v>
      </c>
      <c r="C35" s="156">
        <v>0</v>
      </c>
      <c r="D35" s="156">
        <v>0</v>
      </c>
    </row>
    <row r="36" spans="1:6" x14ac:dyDescent="0.2">
      <c r="A36" s="51">
        <v>1248</v>
      </c>
      <c r="B36" s="47" t="s">
        <v>137</v>
      </c>
      <c r="C36" s="156">
        <v>0</v>
      </c>
      <c r="D36" s="156">
        <v>0</v>
      </c>
    </row>
    <row r="37" spans="1:6" x14ac:dyDescent="0.2">
      <c r="A37" s="58">
        <v>1250</v>
      </c>
      <c r="B37" s="59" t="s">
        <v>141</v>
      </c>
      <c r="C37" s="119">
        <f>SUM(C38:C42)</f>
        <v>239406.28</v>
      </c>
      <c r="D37" s="157">
        <f>SUM(D38:D42)</f>
        <v>239406.28</v>
      </c>
    </row>
    <row r="38" spans="1:6" x14ac:dyDescent="0.2">
      <c r="A38" s="51">
        <v>1251</v>
      </c>
      <c r="B38" s="47" t="s">
        <v>142</v>
      </c>
      <c r="C38" s="52">
        <v>239406.28</v>
      </c>
      <c r="D38" s="156">
        <v>239406.28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1" t="s">
        <v>484</v>
      </c>
      <c r="C43" s="119">
        <f>C20+C28+C37</f>
        <v>14545242.27</v>
      </c>
      <c r="D43" s="119">
        <f>D20+D28+D37</f>
        <v>14545242.27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58">
        <v>14919708.66</v>
      </c>
      <c r="D47" s="119">
        <v>0</v>
      </c>
      <c r="E47" s="138"/>
      <c r="F47"/>
    </row>
    <row r="48" spans="1:6" ht="9.9499999999999993" customHeight="1" x14ac:dyDescent="0.25">
      <c r="A48" s="51"/>
      <c r="B48" s="131" t="s">
        <v>487</v>
      </c>
      <c r="C48" s="119">
        <v>420230.55</v>
      </c>
      <c r="D48" s="119">
        <v>541903.15</v>
      </c>
      <c r="E48" s="139"/>
      <c r="F48"/>
    </row>
    <row r="49" spans="1:6" ht="9.9499999999999993" customHeight="1" x14ac:dyDescent="0.25">
      <c r="A49" s="58">
        <v>5400</v>
      </c>
      <c r="B49" s="59" t="s">
        <v>399</v>
      </c>
      <c r="C49" s="119">
        <v>0</v>
      </c>
      <c r="D49" s="119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19">
        <v>0</v>
      </c>
      <c r="D61" s="119">
        <v>541903.15</v>
      </c>
      <c r="F61"/>
    </row>
    <row r="62" spans="1:6" ht="9.9499999999999993" customHeight="1" x14ac:dyDescent="0.25">
      <c r="A62" s="58">
        <v>5510</v>
      </c>
      <c r="B62" s="59" t="s">
        <v>414</v>
      </c>
      <c r="C62" s="119">
        <v>0</v>
      </c>
      <c r="D62" s="119">
        <v>541903.15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502649.36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39263.79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19">
        <v>0</v>
      </c>
      <c r="D71" s="119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9">
        <v>0</v>
      </c>
      <c r="D74" s="119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19">
        <v>0</v>
      </c>
      <c r="D80" s="119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9">
        <v>0</v>
      </c>
      <c r="D89" s="119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19">
        <v>0</v>
      </c>
      <c r="D90" s="119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494</v>
      </c>
      <c r="C92" s="119">
        <f>SUM(C93:C97)</f>
        <v>420230.55</v>
      </c>
      <c r="D92" s="119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159">
        <v>420230.55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1" t="s">
        <v>500</v>
      </c>
      <c r="C98" s="119">
        <v>123127.05</v>
      </c>
      <c r="D98" s="119">
        <v>0</v>
      </c>
      <c r="F98"/>
    </row>
    <row r="99" spans="1:6" ht="9.9499999999999993" customHeight="1" x14ac:dyDescent="0.2">
      <c r="A99" s="58">
        <v>4300</v>
      </c>
      <c r="B99" s="140" t="s">
        <v>43</v>
      </c>
      <c r="C99" s="52">
        <v>468.84</v>
      </c>
      <c r="D99" s="52">
        <v>0</v>
      </c>
    </row>
    <row r="100" spans="1:6" ht="9.9499999999999993" customHeight="1" x14ac:dyDescent="0.2">
      <c r="A100" s="58">
        <v>4310</v>
      </c>
      <c r="B100" s="140" t="s">
        <v>313</v>
      </c>
      <c r="C100" s="119">
        <v>0</v>
      </c>
      <c r="D100" s="119">
        <v>0</v>
      </c>
    </row>
    <row r="101" spans="1:6" ht="9.9499999999999993" customHeight="1" x14ac:dyDescent="0.2">
      <c r="A101" s="51">
        <v>4311</v>
      </c>
      <c r="B101" s="141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316</v>
      </c>
      <c r="C103" s="119">
        <v>0</v>
      </c>
      <c r="D103" s="119">
        <v>0</v>
      </c>
    </row>
    <row r="104" spans="1:6" ht="9.9499999999999993" customHeight="1" x14ac:dyDescent="0.2">
      <c r="A104" s="51">
        <v>4321</v>
      </c>
      <c r="B104" s="141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322</v>
      </c>
      <c r="C109" s="119">
        <v>0</v>
      </c>
      <c r="D109" s="119">
        <v>0</v>
      </c>
    </row>
    <row r="110" spans="1:6" ht="9.9499999999999993" customHeight="1" x14ac:dyDescent="0.2">
      <c r="A110" s="51">
        <v>4331</v>
      </c>
      <c r="B110" s="141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323</v>
      </c>
      <c r="C111" s="119">
        <v>0</v>
      </c>
      <c r="D111" s="119">
        <v>0</v>
      </c>
    </row>
    <row r="112" spans="1:6" ht="9.9499999999999993" customHeight="1" x14ac:dyDescent="0.2">
      <c r="A112" s="51">
        <v>4341</v>
      </c>
      <c r="B112" s="141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324</v>
      </c>
      <c r="C113" s="119">
        <v>468.84</v>
      </c>
      <c r="D113" s="119">
        <v>0</v>
      </c>
    </row>
    <row r="114" spans="1:6" ht="9.9499999999999993" customHeight="1" x14ac:dyDescent="0.2">
      <c r="A114" s="51">
        <v>4392</v>
      </c>
      <c r="B114" s="141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501</v>
      </c>
      <c r="C121" s="119">
        <v>122658.21</v>
      </c>
      <c r="D121" s="119">
        <v>0</v>
      </c>
      <c r="F121"/>
    </row>
    <row r="122" spans="1:6" customFormat="1" ht="9.9499999999999993" customHeight="1" x14ac:dyDescent="0.25">
      <c r="A122" s="51">
        <v>1124</v>
      </c>
      <c r="B122" s="130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0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508</v>
      </c>
      <c r="C128" s="52">
        <v>122658.21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2" t="s">
        <v>111</v>
      </c>
      <c r="C131" s="119">
        <v>0</v>
      </c>
      <c r="D131" s="119">
        <v>0</v>
      </c>
      <c r="F131"/>
    </row>
    <row r="132" spans="1:6" ht="9.9499999999999993" customHeight="1" x14ac:dyDescent="0.25">
      <c r="A132" s="51">
        <v>5120</v>
      </c>
      <c r="B132" s="130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3" t="s">
        <v>511</v>
      </c>
      <c r="C133" s="119">
        <f>C47+C48-C98</f>
        <v>15216812.16</v>
      </c>
      <c r="D133" s="119">
        <f>D47+D48-D98</f>
        <v>541903.15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1:C1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2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2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6" t="s">
        <v>517</v>
      </c>
    </row>
    <row r="13" spans="1:2" ht="15" customHeight="1" x14ac:dyDescent="0.2">
      <c r="A13" s="112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8" t="s">
        <v>519</v>
      </c>
      <c r="B16" s="127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2012-12-11T20:36:24Z</dcterms:created>
  <dcterms:modified xsi:type="dcterms:W3CDTF">2023-11-10T19:52:19Z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